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2009,10,11,12" sheetId="8" r:id="rId1"/>
    <sheet name="List1" sheetId="9" r:id="rId2"/>
  </sheets>
  <definedNames>
    <definedName name="_xlnm.Print_Area" localSheetId="0">'2009,10,11,12'!$A$1:$M$146</definedName>
  </definedNames>
  <calcPr calcId="145621"/>
</workbook>
</file>

<file path=xl/calcChain.xml><?xml version="1.0" encoding="utf-8"?>
<calcChain xmlns="http://schemas.openxmlformats.org/spreadsheetml/2006/main">
  <c r="I89" i="8" l="1"/>
  <c r="I90" i="8" s="1"/>
  <c r="H90" i="8" s="1"/>
  <c r="I84" i="8"/>
  <c r="I85" i="8"/>
  <c r="I83" i="8"/>
  <c r="I77" i="8"/>
  <c r="I78" i="8" s="1"/>
  <c r="H78" i="8" s="1"/>
  <c r="I73" i="8"/>
  <c r="I74" i="8" s="1"/>
  <c r="H74" i="8" s="1"/>
  <c r="I65" i="8"/>
  <c r="I66" i="8" s="1"/>
  <c r="H66" i="8" s="1"/>
  <c r="I61" i="8"/>
  <c r="I57" i="8"/>
  <c r="I52" i="8"/>
  <c r="I37" i="8"/>
  <c r="H26" i="8"/>
  <c r="I17" i="8"/>
  <c r="I9" i="8"/>
  <c r="I8" i="8"/>
  <c r="I62" i="8" l="1"/>
  <c r="I18" i="8" l="1"/>
  <c r="I12" i="8"/>
  <c r="I10" i="8"/>
  <c r="I11" i="8"/>
  <c r="H98" i="8" l="1"/>
  <c r="I97" i="8"/>
  <c r="I96" i="8"/>
  <c r="I95" i="8"/>
  <c r="G98" i="8"/>
  <c r="I82" i="8"/>
  <c r="I81" i="8"/>
  <c r="I86" i="8" s="1"/>
  <c r="I47" i="8"/>
  <c r="I30" i="8"/>
  <c r="I29" i="8"/>
  <c r="I15" i="8"/>
  <c r="I16" i="8"/>
  <c r="I98" i="8" l="1"/>
  <c r="H86" i="8" l="1"/>
  <c r="I38" i="8"/>
  <c r="I13" i="8" l="1"/>
  <c r="I69" i="8" l="1"/>
  <c r="I70" i="8" s="1"/>
  <c r="I93" i="8" l="1"/>
  <c r="I99" i="8" s="1"/>
  <c r="H70" i="8"/>
  <c r="I33" i="8"/>
  <c r="G99" i="8" l="1"/>
  <c r="I25" i="8" l="1"/>
  <c r="I14" i="8" l="1"/>
  <c r="I20" i="8" l="1"/>
  <c r="I34" i="8"/>
  <c r="H20" i="8" l="1"/>
  <c r="I41" i="8"/>
  <c r="H41" i="8" s="1"/>
  <c r="H34" i="8"/>
  <c r="G101" i="8" l="1"/>
  <c r="H93" i="8" l="1"/>
  <c r="H99" i="8" l="1"/>
  <c r="G102" i="8" s="1"/>
  <c r="G104" i="8" s="1"/>
</calcChain>
</file>

<file path=xl/sharedStrings.xml><?xml version="1.0" encoding="utf-8"?>
<sst xmlns="http://schemas.openxmlformats.org/spreadsheetml/2006/main" count="68" uniqueCount="61">
  <si>
    <t>Příjmy</t>
  </si>
  <si>
    <t>Daňové příjmy</t>
  </si>
  <si>
    <t>Poplatek ze psů</t>
  </si>
  <si>
    <t>Správní poplatky</t>
  </si>
  <si>
    <t>Daňové příjmy celkem</t>
  </si>
  <si>
    <t>Pitná voda</t>
  </si>
  <si>
    <t>Pohřebnictví</t>
  </si>
  <si>
    <t>Příjmy z úroků</t>
  </si>
  <si>
    <t>Příjmy  celkem</t>
  </si>
  <si>
    <t>Výdaje</t>
  </si>
  <si>
    <t>Činnost místní správy</t>
  </si>
  <si>
    <t>Celkové výdaje</t>
  </si>
  <si>
    <t>příjmy</t>
  </si>
  <si>
    <t>výdaje</t>
  </si>
  <si>
    <t>rozdíl</t>
  </si>
  <si>
    <t>Obec Hvozdnice</t>
  </si>
  <si>
    <t>Financování:</t>
  </si>
  <si>
    <t>Splátka půjčky MŠ</t>
  </si>
  <si>
    <t>Splátka úvěru na ČOV</t>
  </si>
  <si>
    <t>Celkem</t>
  </si>
  <si>
    <t>Nedaňové příjmy</t>
  </si>
  <si>
    <t xml:space="preserve">          Rozdíl</t>
  </si>
  <si>
    <t>El. energie</t>
  </si>
  <si>
    <t>Příjmy z poskyt.služeb a výrobků</t>
  </si>
  <si>
    <t>Ostatní sportovní činnosti</t>
  </si>
  <si>
    <t>Poplatek za komunální odpad</t>
  </si>
  <si>
    <t>Příjmy a výdaje z úvěr. fin. operací</t>
  </si>
  <si>
    <t>Výdaje na poř. věcí a služeb</t>
  </si>
  <si>
    <t>Daň z příjmů FO</t>
  </si>
  <si>
    <t>Daň z příjmů PO</t>
  </si>
  <si>
    <t>Poplatek ze vstupného</t>
  </si>
  <si>
    <t>Daň z hazardních her</t>
  </si>
  <si>
    <t>Silnice</t>
  </si>
  <si>
    <t>Nákup ostatních služeb</t>
  </si>
  <si>
    <t>Budovy, haly, stavby</t>
  </si>
  <si>
    <t>Sloučený úvěr</t>
  </si>
  <si>
    <t>Rozpočtové opatření č. 7/2019</t>
  </si>
  <si>
    <t>schv. rozp. vč. RO č. 6/2019</t>
  </si>
  <si>
    <t xml:space="preserve">         RO č. 7/2019</t>
  </si>
  <si>
    <t>Daň z příjmů FO placená plátci</t>
  </si>
  <si>
    <t>Daň z příjmů FO vybíraná srážkou</t>
  </si>
  <si>
    <t>DPH</t>
  </si>
  <si>
    <t>Ost. NI př. ze st. rozpočtu</t>
  </si>
  <si>
    <t>Studená voda</t>
  </si>
  <si>
    <t>Odvád.a čišť.odp. vod a nakládání s kaly</t>
  </si>
  <si>
    <t>Nákup ostat. Služeb</t>
  </si>
  <si>
    <t>Mateřské školy</t>
  </si>
  <si>
    <t>Neinv. transfer zřízeným PO</t>
  </si>
  <si>
    <t>Využití volného času dětí a mládeže</t>
  </si>
  <si>
    <t>Výdaje na poříz. věcí a služeb</t>
  </si>
  <si>
    <t>Výdaje na dodav. opravy a údržbu</t>
  </si>
  <si>
    <t>Sběr a odvoz komunálních odpadů</t>
  </si>
  <si>
    <t>Služby elektronických komunikací</t>
  </si>
  <si>
    <t>Výdaje na dodav. pořízení informací</t>
  </si>
  <si>
    <t>Služby školení a vzdělávání</t>
  </si>
  <si>
    <t>Pojištění funkčně nespecifikované</t>
  </si>
  <si>
    <t>Služby peněžních ústavů</t>
  </si>
  <si>
    <t>Ve Hvozdnici 10. 12. 2019</t>
  </si>
  <si>
    <t>Svěšeno:</t>
  </si>
  <si>
    <t>Vyvěšeno: 30.12.2019</t>
  </si>
  <si>
    <t>JUDr. Helena Kučerová, Ph.D., starostka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</si>
</sst>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.00\ _K_č"/>
    <numFmt numFmtId="166" formatCode="#,##0.00\ &quot;Kč&quot;"/>
  </numFmts>
  <fonts count="19" x14ac:knownFonts="1"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8"/>
      <color rgb="FFFF0000"/>
      <name val="Arial CE"/>
      <charset val="238"/>
    </font>
    <font>
      <b/>
      <u/>
      <sz val="10"/>
      <color rgb="FF0070C0"/>
      <name val="Arial CE"/>
      <charset val="238"/>
    </font>
    <font>
      <sz val="12"/>
      <name val="Arial CE"/>
      <family val="2"/>
      <charset val="238"/>
    </font>
    <font>
      <b/>
      <u/>
      <sz val="12"/>
      <name val="Arial CE"/>
      <family val="2"/>
      <charset val="238"/>
    </font>
    <font>
      <sz val="12"/>
      <color rgb="FF00B050"/>
      <name val="Arial CE"/>
      <family val="2"/>
      <charset val="238"/>
    </font>
    <font>
      <b/>
      <sz val="12"/>
      <color rgb="FF00B050"/>
      <name val="Arial CE"/>
      <family val="2"/>
      <charset val="238"/>
    </font>
    <font>
      <sz val="12"/>
      <color rgb="FFFF0000"/>
      <name val="Arial CE"/>
      <family val="2"/>
      <charset val="238"/>
    </font>
    <font>
      <b/>
      <sz val="12"/>
      <color rgb="FFFF0000"/>
      <name val="Arial CE"/>
      <family val="2"/>
      <charset val="238"/>
    </font>
    <font>
      <sz val="12"/>
      <color rgb="FF0070C0"/>
      <name val="Arial CE"/>
      <family val="2"/>
      <charset val="238"/>
    </font>
    <font>
      <sz val="12"/>
      <color rgb="FF00B0F0"/>
      <name val="Arial CE"/>
      <family val="2"/>
      <charset val="238"/>
    </font>
    <font>
      <sz val="10"/>
      <name val="Arial CE"/>
      <charset val="238"/>
    </font>
    <font>
      <sz val="12"/>
      <color rgb="FF00B050"/>
      <name val="Arial CE"/>
      <charset val="238"/>
    </font>
    <font>
      <i/>
      <sz val="12"/>
      <color rgb="FFFF0000"/>
      <name val="Arial CE"/>
      <charset val="238"/>
    </font>
    <font>
      <b/>
      <sz val="12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3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4" fontId="0" fillId="2" borderId="0" xfId="0" applyNumberFormat="1" applyFill="1"/>
    <xf numFmtId="164" fontId="0" fillId="0" borderId="0" xfId="0" applyNumberFormat="1"/>
    <xf numFmtId="4" fontId="5" fillId="0" borderId="0" xfId="0" applyNumberFormat="1" applyFont="1"/>
    <xf numFmtId="165" fontId="1" fillId="0" borderId="8" xfId="0" applyNumberFormat="1" applyFont="1" applyFill="1" applyBorder="1"/>
    <xf numFmtId="165" fontId="1" fillId="0" borderId="1" xfId="0" applyNumberFormat="1" applyFont="1" applyFill="1" applyBorder="1"/>
    <xf numFmtId="4" fontId="6" fillId="0" borderId="0" xfId="0" applyNumberFormat="1" applyFont="1"/>
    <xf numFmtId="0" fontId="1" fillId="0" borderId="0" xfId="0" applyFont="1" applyBorder="1"/>
    <xf numFmtId="0" fontId="1" fillId="0" borderId="6" xfId="0" applyFont="1" applyBorder="1"/>
    <xf numFmtId="0" fontId="1" fillId="0" borderId="12" xfId="0" applyFont="1" applyBorder="1"/>
    <xf numFmtId="0" fontId="7" fillId="0" borderId="0" xfId="0" applyFont="1"/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/>
    <xf numFmtId="4" fontId="7" fillId="0" borderId="0" xfId="0" applyNumberFormat="1" applyFont="1"/>
    <xf numFmtId="166" fontId="1" fillId="0" borderId="0" xfId="0" applyNumberFormat="1" applyFont="1" applyAlignment="1">
      <alignment horizontal="right" vertical="center" indent="1" shrinkToFit="1"/>
    </xf>
    <xf numFmtId="166" fontId="7" fillId="0" borderId="0" xfId="0" applyNumberFormat="1" applyFont="1" applyAlignment="1">
      <alignment horizontal="right" vertical="center" indent="1" shrinkToFit="1"/>
    </xf>
    <xf numFmtId="164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Continuous"/>
    </xf>
    <xf numFmtId="4" fontId="7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Border="1"/>
    <xf numFmtId="165" fontId="7" fillId="0" borderId="0" xfId="0" applyNumberFormat="1" applyFont="1" applyAlignment="1">
      <alignment horizontal="centerContinuous"/>
    </xf>
    <xf numFmtId="165" fontId="1" fillId="0" borderId="8" xfId="0" applyNumberFormat="1" applyFont="1" applyBorder="1"/>
    <xf numFmtId="165" fontId="1" fillId="0" borderId="1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Continuous"/>
    </xf>
    <xf numFmtId="165" fontId="1" fillId="0" borderId="0" xfId="0" applyNumberFormat="1" applyFont="1" applyBorder="1"/>
    <xf numFmtId="165" fontId="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Continuous"/>
    </xf>
    <xf numFmtId="165" fontId="11" fillId="0" borderId="0" xfId="0" applyNumberFormat="1" applyFont="1"/>
    <xf numFmtId="165" fontId="1" fillId="0" borderId="0" xfId="0" applyNumberFormat="1" applyFont="1"/>
    <xf numFmtId="165" fontId="12" fillId="0" borderId="0" xfId="0" applyNumberFormat="1" applyFont="1"/>
    <xf numFmtId="0" fontId="7" fillId="0" borderId="2" xfId="0" applyFont="1" applyBorder="1"/>
    <xf numFmtId="0" fontId="7" fillId="0" borderId="12" xfId="0" applyFont="1" applyBorder="1"/>
    <xf numFmtId="0" fontId="7" fillId="0" borderId="13" xfId="0" applyFont="1" applyBorder="1"/>
    <xf numFmtId="165" fontId="1" fillId="0" borderId="11" xfId="0" applyNumberFormat="1" applyFont="1" applyBorder="1"/>
    <xf numFmtId="165" fontId="1" fillId="0" borderId="2" xfId="0" applyNumberFormat="1" applyFont="1" applyBorder="1"/>
    <xf numFmtId="165" fontId="12" fillId="0" borderId="2" xfId="0" applyNumberFormat="1" applyFont="1" applyBorder="1"/>
    <xf numFmtId="165" fontId="7" fillId="0" borderId="0" xfId="0" applyNumberFormat="1" applyFont="1" applyFill="1"/>
    <xf numFmtId="165" fontId="1" fillId="0" borderId="0" xfId="0" applyNumberFormat="1" applyFont="1" applyFill="1"/>
    <xf numFmtId="0" fontId="7" fillId="0" borderId="8" xfId="0" applyFont="1" applyBorder="1"/>
    <xf numFmtId="165" fontId="12" fillId="0" borderId="2" xfId="0" applyNumberFormat="1" applyFont="1" applyFill="1" applyBorder="1"/>
    <xf numFmtId="0" fontId="1" fillId="0" borderId="3" xfId="0" applyFont="1" applyBorder="1"/>
    <xf numFmtId="0" fontId="7" fillId="0" borderId="4" xfId="0" applyFont="1" applyBorder="1"/>
    <xf numFmtId="165" fontId="7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0" fontId="1" fillId="0" borderId="5" xfId="0" applyFont="1" applyBorder="1"/>
    <xf numFmtId="165" fontId="7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right"/>
    </xf>
    <xf numFmtId="4" fontId="7" fillId="0" borderId="0" xfId="0" applyNumberFormat="1" applyFont="1" applyBorder="1"/>
    <xf numFmtId="165" fontId="7" fillId="0" borderId="9" xfId="0" applyNumberFormat="1" applyFont="1" applyBorder="1"/>
    <xf numFmtId="0" fontId="1" fillId="0" borderId="7" xfId="0" applyFont="1" applyBorder="1"/>
    <xf numFmtId="165" fontId="10" fillId="0" borderId="10" xfId="0" applyNumberFormat="1" applyFont="1" applyFill="1" applyBorder="1"/>
    <xf numFmtId="165" fontId="14" fillId="0" borderId="0" xfId="0" applyNumberFormat="1" applyFont="1" applyBorder="1" applyAlignment="1">
      <alignment horizontal="right"/>
    </xf>
    <xf numFmtId="4" fontId="1" fillId="0" borderId="0" xfId="0" applyNumberFormat="1" applyFont="1" applyBorder="1"/>
    <xf numFmtId="165" fontId="14" fillId="0" borderId="0" xfId="0" applyNumberFormat="1" applyFont="1" applyFill="1" applyBorder="1" applyAlignment="1">
      <alignment horizontal="right"/>
    </xf>
    <xf numFmtId="4" fontId="13" fillId="0" borderId="0" xfId="0" applyNumberFormat="1" applyFont="1"/>
    <xf numFmtId="165" fontId="9" fillId="0" borderId="0" xfId="0" applyNumberFormat="1" applyFont="1"/>
    <xf numFmtId="0" fontId="4" fillId="0" borderId="0" xfId="0" applyFont="1"/>
    <xf numFmtId="165" fontId="10" fillId="0" borderId="0" xfId="0" applyNumberFormat="1" applyFont="1" applyAlignment="1">
      <alignment horizontal="center" shrinkToFit="1"/>
    </xf>
    <xf numFmtId="165" fontId="10" fillId="0" borderId="0" xfId="0" applyNumberFormat="1" applyFont="1" applyAlignment="1">
      <alignment horizontal="right" indent="1" shrinkToFit="1"/>
    </xf>
    <xf numFmtId="165" fontId="1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 shrinkToFit="1"/>
    </xf>
    <xf numFmtId="165" fontId="9" fillId="0" borderId="0" xfId="0" applyNumberFormat="1" applyFont="1" applyAlignment="1">
      <alignment horizontal="center" vertical="center" shrinkToFit="1"/>
    </xf>
    <xf numFmtId="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centerContinuous"/>
    </xf>
    <xf numFmtId="165" fontId="3" fillId="0" borderId="0" xfId="0" applyNumberFormat="1" applyFont="1"/>
    <xf numFmtId="3" fontId="15" fillId="0" borderId="0" xfId="0" applyNumberFormat="1" applyFont="1" applyBorder="1"/>
    <xf numFmtId="3" fontId="2" fillId="0" borderId="0" xfId="0" applyNumberFormat="1" applyFont="1" applyBorder="1"/>
    <xf numFmtId="166" fontId="3" fillId="0" borderId="0" xfId="0" applyNumberFormat="1" applyFont="1" applyAlignment="1">
      <alignment horizontal="right" vertical="center" indent="1" shrinkToFit="1"/>
    </xf>
    <xf numFmtId="166" fontId="17" fillId="0" borderId="0" xfId="0" applyNumberFormat="1" applyFont="1" applyAlignment="1">
      <alignment horizontal="right" vertical="center" indent="1" shrinkToFit="1"/>
    </xf>
    <xf numFmtId="165" fontId="18" fillId="0" borderId="0" xfId="0" applyNumberFormat="1" applyFont="1"/>
    <xf numFmtId="164" fontId="4" fillId="0" borderId="0" xfId="0" applyNumberFormat="1" applyFont="1"/>
    <xf numFmtId="14" fontId="4" fillId="0" borderId="0" xfId="0" applyNumberFormat="1" applyFont="1"/>
    <xf numFmtId="164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3"/>
  <sheetViews>
    <sheetView tabSelected="1" view="pageBreakPreview" zoomScaleNormal="100" zoomScaleSheetLayoutView="100" workbookViewId="0">
      <pane ySplit="4" topLeftCell="A88" activePane="bottomLeft" state="frozen"/>
      <selection pane="bottomLeft" sqref="A1:K114"/>
    </sheetView>
  </sheetViews>
  <sheetFormatPr defaultRowHeight="12.75" x14ac:dyDescent="0.2"/>
  <cols>
    <col min="1" max="1" width="7.5703125" customWidth="1"/>
    <col min="2" max="2" width="6.42578125" customWidth="1"/>
    <col min="3" max="4" width="10.28515625" bestFit="1" customWidth="1"/>
    <col min="5" max="5" width="7" customWidth="1"/>
    <col min="6" max="6" width="9.42578125" customWidth="1"/>
    <col min="7" max="7" width="30.42578125" style="12" customWidth="1"/>
    <col min="8" max="8" width="24.5703125" customWidth="1"/>
    <col min="9" max="9" width="18.42578125" customWidth="1"/>
    <col min="10" max="10" width="14.5703125" hidden="1" customWidth="1"/>
    <col min="11" max="12" width="3.140625" customWidth="1"/>
    <col min="13" max="13" width="2.7109375" style="8" customWidth="1"/>
    <col min="14" max="17" width="16.28515625" customWidth="1"/>
    <col min="18" max="18" width="16.5703125" customWidth="1"/>
  </cols>
  <sheetData>
    <row r="1" spans="1:17" ht="15.75" x14ac:dyDescent="0.25">
      <c r="A1" s="1" t="s">
        <v>15</v>
      </c>
      <c r="B1" s="1"/>
      <c r="C1" s="20"/>
      <c r="D1" s="20"/>
      <c r="E1" s="20"/>
      <c r="F1" s="20"/>
      <c r="G1" s="21"/>
      <c r="H1" s="20"/>
      <c r="I1" s="20"/>
      <c r="J1" s="20"/>
      <c r="K1" s="20"/>
    </row>
    <row r="2" spans="1:17" ht="15" x14ac:dyDescent="0.2">
      <c r="A2" s="20"/>
      <c r="B2" s="20"/>
      <c r="C2" s="20"/>
      <c r="D2" s="20"/>
      <c r="E2" s="20"/>
      <c r="F2" s="20"/>
      <c r="G2" s="21" t="s">
        <v>37</v>
      </c>
      <c r="H2" s="20" t="s">
        <v>38</v>
      </c>
      <c r="I2" s="20" t="s">
        <v>21</v>
      </c>
      <c r="J2" s="20"/>
      <c r="K2" s="20"/>
    </row>
    <row r="3" spans="1:17" ht="15" x14ac:dyDescent="0.2">
      <c r="A3" s="20"/>
      <c r="B3" s="20"/>
      <c r="C3" s="20"/>
      <c r="D3" s="20"/>
      <c r="E3" s="20"/>
      <c r="F3" s="20"/>
      <c r="G3" s="22"/>
      <c r="H3" s="23"/>
      <c r="I3" s="23"/>
      <c r="J3" s="23"/>
      <c r="K3" s="23"/>
      <c r="L3" s="2"/>
      <c r="M3" s="9"/>
      <c r="N3" s="2"/>
      <c r="O3" s="2"/>
      <c r="P3" s="2"/>
      <c r="Q3" s="2"/>
    </row>
    <row r="4" spans="1:17" s="5" customFormat="1" ht="15.75" customHeight="1" x14ac:dyDescent="0.25">
      <c r="A4" s="24"/>
      <c r="B4" s="1" t="s">
        <v>36</v>
      </c>
      <c r="C4" s="1"/>
      <c r="D4" s="1"/>
      <c r="E4" s="1"/>
      <c r="F4" s="1"/>
      <c r="G4" s="25"/>
      <c r="H4" s="26"/>
      <c r="I4" s="26"/>
      <c r="J4" s="26"/>
      <c r="K4" s="26"/>
      <c r="L4" s="7"/>
      <c r="M4" s="10"/>
      <c r="N4" s="7"/>
      <c r="O4" s="7"/>
      <c r="P4" s="7"/>
      <c r="Q4" s="7"/>
    </row>
    <row r="5" spans="1:17" ht="15" x14ac:dyDescent="0.2">
      <c r="A5" s="20"/>
      <c r="B5" s="20"/>
      <c r="C5" s="20"/>
      <c r="D5" s="20"/>
      <c r="E5" s="20"/>
      <c r="F5" s="20"/>
      <c r="G5" s="21"/>
      <c r="H5" s="27"/>
      <c r="I5" s="20"/>
      <c r="J5" s="20"/>
      <c r="K5" s="20"/>
    </row>
    <row r="6" spans="1:17" ht="15.75" x14ac:dyDescent="0.25">
      <c r="A6" s="1" t="s">
        <v>0</v>
      </c>
      <c r="B6" s="20"/>
      <c r="C6" s="20"/>
      <c r="D6" s="20"/>
      <c r="E6" s="20"/>
      <c r="F6" s="20"/>
      <c r="G6" s="21"/>
      <c r="H6" s="33"/>
      <c r="I6" s="21"/>
      <c r="J6" s="20"/>
      <c r="K6" s="20"/>
    </row>
    <row r="7" spans="1:17" ht="15.75" x14ac:dyDescent="0.25">
      <c r="A7" s="1" t="s">
        <v>1</v>
      </c>
      <c r="B7" s="20"/>
      <c r="C7" s="20"/>
      <c r="D7" s="20"/>
      <c r="E7" s="20"/>
      <c r="F7" s="20"/>
      <c r="G7" s="21"/>
      <c r="H7" s="27"/>
      <c r="I7" s="20"/>
      <c r="J7" s="20"/>
      <c r="K7" s="20"/>
    </row>
    <row r="8" spans="1:17" ht="15.75" x14ac:dyDescent="0.25">
      <c r="A8" s="1"/>
      <c r="B8" s="5">
        <v>1111</v>
      </c>
      <c r="C8" s="20" t="s">
        <v>39</v>
      </c>
      <c r="D8" s="20"/>
      <c r="E8" s="20"/>
      <c r="F8" s="20"/>
      <c r="G8" s="28">
        <v>1400000</v>
      </c>
      <c r="H8" s="33">
        <v>1611600</v>
      </c>
      <c r="I8" s="77">
        <f t="shared" ref="I8:I13" si="0">SUM(H8-G8)</f>
        <v>211600</v>
      </c>
      <c r="J8" s="20"/>
      <c r="K8" s="20"/>
    </row>
    <row r="9" spans="1:17" ht="15.75" x14ac:dyDescent="0.25">
      <c r="A9" s="1"/>
      <c r="B9" s="5">
        <v>1112</v>
      </c>
      <c r="C9" s="20" t="s">
        <v>28</v>
      </c>
      <c r="D9" s="20"/>
      <c r="E9" s="20"/>
      <c r="F9" s="20"/>
      <c r="G9" s="33">
        <v>27000</v>
      </c>
      <c r="H9" s="33">
        <v>33200</v>
      </c>
      <c r="I9" s="82">
        <f t="shared" si="0"/>
        <v>6200</v>
      </c>
      <c r="J9" s="20"/>
      <c r="K9" s="20"/>
    </row>
    <row r="10" spans="1:17" ht="15.75" x14ac:dyDescent="0.25">
      <c r="A10" s="1"/>
      <c r="B10" s="5">
        <v>1113</v>
      </c>
      <c r="C10" s="20" t="s">
        <v>40</v>
      </c>
      <c r="D10" s="20"/>
      <c r="E10" s="20"/>
      <c r="F10" s="20"/>
      <c r="G10" s="33">
        <v>140000</v>
      </c>
      <c r="H10" s="33">
        <v>149100</v>
      </c>
      <c r="I10" s="82">
        <f t="shared" si="0"/>
        <v>9100</v>
      </c>
      <c r="J10" s="20"/>
      <c r="K10" s="20"/>
    </row>
    <row r="11" spans="1:17" ht="15.75" x14ac:dyDescent="0.25">
      <c r="A11" s="1"/>
      <c r="B11" s="5">
        <v>1121</v>
      </c>
      <c r="C11" s="20" t="s">
        <v>29</v>
      </c>
      <c r="D11" s="20"/>
      <c r="E11" s="20"/>
      <c r="F11" s="20"/>
      <c r="G11" s="33">
        <v>1103200</v>
      </c>
      <c r="H11" s="33">
        <v>1236800</v>
      </c>
      <c r="I11" s="82">
        <f t="shared" si="0"/>
        <v>133600</v>
      </c>
      <c r="J11" s="20"/>
      <c r="K11" s="20"/>
    </row>
    <row r="12" spans="1:17" ht="15.75" x14ac:dyDescent="0.25">
      <c r="A12" s="1"/>
      <c r="B12" s="5">
        <v>1211</v>
      </c>
      <c r="C12" s="20" t="s">
        <v>41</v>
      </c>
      <c r="D12" s="20"/>
      <c r="E12" s="20"/>
      <c r="F12" s="20"/>
      <c r="G12" s="33">
        <v>2700000</v>
      </c>
      <c r="H12" s="33">
        <v>3074300</v>
      </c>
      <c r="I12" s="82">
        <f t="shared" si="0"/>
        <v>374300</v>
      </c>
      <c r="J12" s="20"/>
      <c r="K12" s="20"/>
    </row>
    <row r="13" spans="1:17" ht="15.75" x14ac:dyDescent="0.25">
      <c r="A13" s="1"/>
      <c r="B13" s="1">
        <v>1337</v>
      </c>
      <c r="C13" s="20" t="s">
        <v>25</v>
      </c>
      <c r="D13" s="20"/>
      <c r="E13" s="20"/>
      <c r="F13" s="20"/>
      <c r="G13" s="83">
        <v>414800</v>
      </c>
      <c r="H13" s="83">
        <v>415300</v>
      </c>
      <c r="I13" s="82">
        <f t="shared" si="0"/>
        <v>500</v>
      </c>
      <c r="J13" s="20"/>
      <c r="K13" s="20"/>
    </row>
    <row r="14" spans="1:17" ht="15.75" x14ac:dyDescent="0.25">
      <c r="A14" s="1"/>
      <c r="B14" s="1">
        <v>1341</v>
      </c>
      <c r="C14" s="20" t="s">
        <v>2</v>
      </c>
      <c r="D14" s="20"/>
      <c r="E14" s="20"/>
      <c r="F14" s="20"/>
      <c r="G14" s="83">
        <v>14700</v>
      </c>
      <c r="H14" s="83">
        <v>14900</v>
      </c>
      <c r="I14" s="84">
        <f t="shared" ref="I14" si="1">SUM(H14-G14)</f>
        <v>200</v>
      </c>
      <c r="J14" s="20"/>
      <c r="K14" s="20"/>
    </row>
    <row r="15" spans="1:17" ht="15.75" x14ac:dyDescent="0.25">
      <c r="A15" s="1"/>
      <c r="B15" s="1">
        <v>1344</v>
      </c>
      <c r="C15" s="20" t="s">
        <v>30</v>
      </c>
      <c r="D15" s="20"/>
      <c r="E15" s="20"/>
      <c r="F15" s="20"/>
      <c r="G15" s="83">
        <v>12900</v>
      </c>
      <c r="H15" s="83">
        <v>13800</v>
      </c>
      <c r="I15" s="84">
        <f>SUM(H15-G15)</f>
        <v>900</v>
      </c>
      <c r="J15" s="20"/>
      <c r="K15" s="20"/>
    </row>
    <row r="16" spans="1:17" ht="15.75" x14ac:dyDescent="0.25">
      <c r="A16" s="1"/>
      <c r="B16" s="1">
        <v>1361</v>
      </c>
      <c r="C16" s="20" t="s">
        <v>3</v>
      </c>
      <c r="D16" s="20"/>
      <c r="E16" s="20"/>
      <c r="F16" s="20"/>
      <c r="G16" s="83">
        <v>5900</v>
      </c>
      <c r="H16" s="83">
        <v>6900</v>
      </c>
      <c r="I16" s="84">
        <f>SUM(H16-G16)</f>
        <v>1000</v>
      </c>
      <c r="J16" s="20"/>
      <c r="K16" s="20"/>
    </row>
    <row r="17" spans="1:17" ht="15.75" x14ac:dyDescent="0.25">
      <c r="A17" s="1"/>
      <c r="B17" s="1">
        <v>1381</v>
      </c>
      <c r="C17" s="20" t="s">
        <v>31</v>
      </c>
      <c r="D17" s="20"/>
      <c r="E17" s="20"/>
      <c r="F17" s="20"/>
      <c r="G17" s="83">
        <v>29800</v>
      </c>
      <c r="H17" s="83">
        <v>40300</v>
      </c>
      <c r="I17" s="84">
        <f>SUM(H17-G17)</f>
        <v>10500</v>
      </c>
      <c r="J17" s="28"/>
      <c r="K17" s="29"/>
      <c r="L17" s="6"/>
      <c r="M17" s="11"/>
      <c r="N17" s="6"/>
      <c r="O17" s="6"/>
      <c r="P17" s="6"/>
      <c r="Q17" s="6"/>
    </row>
    <row r="18" spans="1:17" ht="15.75" x14ac:dyDescent="0.25">
      <c r="A18" s="1"/>
      <c r="B18" s="1">
        <v>4116</v>
      </c>
      <c r="C18" s="20" t="s">
        <v>42</v>
      </c>
      <c r="D18" s="20"/>
      <c r="E18" s="20"/>
      <c r="F18" s="20"/>
      <c r="G18" s="83">
        <v>28000</v>
      </c>
      <c r="H18" s="83">
        <v>421600</v>
      </c>
      <c r="I18" s="84">
        <f>SUM(H18-G18)</f>
        <v>393600</v>
      </c>
      <c r="J18" s="28"/>
      <c r="K18" s="29"/>
      <c r="L18" s="6"/>
      <c r="M18" s="11"/>
      <c r="N18" s="6"/>
      <c r="O18" s="6"/>
      <c r="P18" s="6"/>
      <c r="Q18" s="6"/>
    </row>
    <row r="19" spans="1:17" ht="15.75" x14ac:dyDescent="0.25">
      <c r="A19" s="1" t="s">
        <v>4</v>
      </c>
      <c r="B19" s="1"/>
      <c r="C19" s="20"/>
      <c r="D19" s="20"/>
      <c r="E19" s="20"/>
      <c r="F19" s="20"/>
      <c r="G19" s="83"/>
      <c r="H19" s="83"/>
      <c r="I19" s="84"/>
      <c r="J19" s="28"/>
      <c r="K19" s="29"/>
      <c r="L19" s="6"/>
      <c r="M19" s="11"/>
      <c r="N19" s="6"/>
      <c r="O19" s="6"/>
      <c r="P19" s="6"/>
      <c r="Q19" s="6"/>
    </row>
    <row r="20" spans="1:17" ht="15.75" x14ac:dyDescent="0.25">
      <c r="A20" s="1"/>
      <c r="B20" s="1"/>
      <c r="C20" s="20"/>
      <c r="D20" s="20"/>
      <c r="E20" s="20"/>
      <c r="F20" s="20"/>
      <c r="G20" s="91">
        <v>6674400</v>
      </c>
      <c r="H20" s="30">
        <f>SUM(G20+I20)</f>
        <v>7815900</v>
      </c>
      <c r="I20" s="79">
        <f>SUM(I8:I19)</f>
        <v>1141500</v>
      </c>
      <c r="J20" s="28"/>
      <c r="K20" s="29"/>
      <c r="L20" s="6"/>
      <c r="M20" s="11"/>
      <c r="N20" s="6"/>
      <c r="O20" s="6"/>
      <c r="P20" s="6"/>
      <c r="Q20" s="6"/>
    </row>
    <row r="21" spans="1:17" ht="15.75" x14ac:dyDescent="0.25">
      <c r="A21" s="1" t="s">
        <v>20</v>
      </c>
      <c r="B21" s="20"/>
      <c r="C21" s="20"/>
      <c r="D21" s="20"/>
      <c r="E21" s="20"/>
      <c r="F21" s="20"/>
      <c r="G21" s="31"/>
      <c r="H21" s="92"/>
      <c r="I21" s="80"/>
      <c r="J21" s="28"/>
      <c r="K21" s="29"/>
      <c r="L21" s="6"/>
      <c r="M21" s="11"/>
      <c r="N21" s="6"/>
      <c r="O21" s="6"/>
      <c r="P21" s="6"/>
      <c r="Q21" s="6"/>
    </row>
    <row r="22" spans="1:17" ht="15.75" x14ac:dyDescent="0.25">
      <c r="A22" s="1"/>
      <c r="B22" s="20"/>
      <c r="C22" s="20"/>
      <c r="D22" s="20"/>
      <c r="E22" s="20"/>
      <c r="F22" s="20"/>
      <c r="G22" s="31"/>
      <c r="H22" s="92"/>
      <c r="I22" s="80"/>
      <c r="J22" s="28"/>
      <c r="K22" s="29"/>
      <c r="L22" s="6"/>
      <c r="M22" s="11"/>
      <c r="N22" s="6"/>
      <c r="O22" s="6"/>
      <c r="P22" s="6"/>
      <c r="Q22" s="6"/>
    </row>
    <row r="23" spans="1:17" ht="15.75" x14ac:dyDescent="0.25">
      <c r="A23" s="1"/>
      <c r="B23" s="20"/>
      <c r="C23" s="20"/>
      <c r="D23" s="20"/>
      <c r="E23" s="20"/>
      <c r="F23" s="20"/>
      <c r="G23" s="32"/>
      <c r="H23" s="27"/>
      <c r="I23" s="81"/>
      <c r="J23" s="28"/>
      <c r="K23" s="29"/>
      <c r="L23" s="6"/>
      <c r="M23" s="11"/>
      <c r="N23" s="6"/>
      <c r="O23" s="6"/>
      <c r="P23" s="6"/>
      <c r="Q23" s="6"/>
    </row>
    <row r="24" spans="1:17" ht="15.75" x14ac:dyDescent="0.25">
      <c r="A24" s="1">
        <v>2310</v>
      </c>
      <c r="B24" s="1"/>
      <c r="C24" s="1" t="s">
        <v>5</v>
      </c>
      <c r="D24" s="20"/>
      <c r="E24" s="20"/>
      <c r="F24" s="20"/>
      <c r="G24" s="33"/>
      <c r="H24" s="33"/>
      <c r="I24" s="34"/>
      <c r="J24" s="28"/>
      <c r="K24" s="29"/>
      <c r="L24" s="6"/>
      <c r="M24" s="11"/>
      <c r="N24" s="6"/>
      <c r="O24" s="6"/>
      <c r="P24" s="6"/>
      <c r="Q24" s="6"/>
    </row>
    <row r="25" spans="1:17" ht="15.75" x14ac:dyDescent="0.25">
      <c r="A25" s="1"/>
      <c r="B25" s="20">
        <v>2111</v>
      </c>
      <c r="C25" s="20" t="s">
        <v>23</v>
      </c>
      <c r="D25" s="20"/>
      <c r="E25" s="20"/>
      <c r="F25" s="20"/>
      <c r="G25" s="35">
        <v>16200</v>
      </c>
      <c r="H25" s="33">
        <v>20400</v>
      </c>
      <c r="I25" s="36">
        <f>SUM(H25-G25)</f>
        <v>4200</v>
      </c>
      <c r="J25" s="28"/>
      <c r="K25" s="29"/>
      <c r="L25" s="6"/>
      <c r="M25" s="11"/>
      <c r="N25" s="6"/>
      <c r="O25" s="6"/>
      <c r="P25" s="6"/>
      <c r="Q25" s="6"/>
    </row>
    <row r="26" spans="1:17" ht="15.75" x14ac:dyDescent="0.25">
      <c r="A26" s="1">
        <v>2310</v>
      </c>
      <c r="B26" s="1"/>
      <c r="C26" s="20"/>
      <c r="D26" s="20"/>
      <c r="E26" s="20"/>
      <c r="F26" s="20"/>
      <c r="G26" s="37">
        <v>133200</v>
      </c>
      <c r="H26" s="38">
        <f>SUM(G26+I26)</f>
        <v>137400</v>
      </c>
      <c r="I26" s="34">
        <v>4200</v>
      </c>
      <c r="J26" s="28"/>
      <c r="K26" s="29"/>
      <c r="L26" s="6"/>
      <c r="M26" s="11"/>
      <c r="N26" s="6"/>
      <c r="O26" s="6"/>
      <c r="P26" s="6"/>
      <c r="Q26" s="6"/>
    </row>
    <row r="27" spans="1:17" ht="15.75" x14ac:dyDescent="0.25">
      <c r="A27" s="1"/>
      <c r="B27" s="1"/>
      <c r="C27" s="20"/>
      <c r="D27" s="20"/>
      <c r="E27" s="20"/>
      <c r="F27" s="20"/>
      <c r="G27" s="37"/>
      <c r="H27" s="38"/>
      <c r="I27" s="34"/>
      <c r="J27" s="28"/>
      <c r="K27" s="29"/>
      <c r="L27" s="6"/>
      <c r="M27" s="11"/>
      <c r="N27" s="6"/>
      <c r="O27" s="6"/>
      <c r="P27" s="6"/>
      <c r="Q27" s="6"/>
    </row>
    <row r="28" spans="1:17" ht="15.75" x14ac:dyDescent="0.25">
      <c r="A28" s="1">
        <v>3632</v>
      </c>
      <c r="B28" s="1"/>
      <c r="C28" s="5" t="s">
        <v>6</v>
      </c>
      <c r="D28" s="20"/>
      <c r="E28" s="20"/>
      <c r="F28" s="20"/>
      <c r="G28" s="37"/>
      <c r="H28" s="38"/>
      <c r="I28" s="34"/>
      <c r="J28" s="28"/>
      <c r="K28" s="29"/>
      <c r="L28" s="6"/>
      <c r="M28" s="11"/>
      <c r="N28" s="6"/>
      <c r="O28" s="6"/>
      <c r="P28" s="6"/>
      <c r="Q28" s="6"/>
    </row>
    <row r="29" spans="1:17" ht="15.75" x14ac:dyDescent="0.25">
      <c r="A29" s="1"/>
      <c r="B29" s="78">
        <v>2111</v>
      </c>
      <c r="C29" s="20" t="s">
        <v>23</v>
      </c>
      <c r="D29" s="20"/>
      <c r="E29" s="20"/>
      <c r="F29" s="20"/>
      <c r="G29" s="85">
        <v>22100</v>
      </c>
      <c r="H29" s="86">
        <v>25900</v>
      </c>
      <c r="I29" s="87">
        <f>SUM(H29-G29)</f>
        <v>3800</v>
      </c>
      <c r="J29" s="28"/>
      <c r="K29" s="29"/>
      <c r="L29" s="6"/>
      <c r="M29" s="11"/>
      <c r="N29" s="6"/>
      <c r="O29" s="6"/>
      <c r="P29" s="6"/>
      <c r="Q29" s="6"/>
    </row>
    <row r="30" spans="1:17" ht="15.75" x14ac:dyDescent="0.25">
      <c r="A30" s="1"/>
      <c r="B30" s="1"/>
      <c r="C30" s="20"/>
      <c r="D30" s="20"/>
      <c r="E30" s="20"/>
      <c r="F30" s="20"/>
      <c r="G30" s="37">
        <v>22100</v>
      </c>
      <c r="H30" s="38">
        <v>25900</v>
      </c>
      <c r="I30" s="34">
        <f>SUM(H30-G30)</f>
        <v>3800</v>
      </c>
      <c r="J30" s="28"/>
      <c r="K30" s="29"/>
      <c r="L30" s="6"/>
      <c r="M30" s="11"/>
      <c r="N30" s="6"/>
      <c r="O30" s="6"/>
      <c r="P30" s="6"/>
      <c r="Q30" s="6"/>
    </row>
    <row r="31" spans="1:17" ht="15.75" x14ac:dyDescent="0.25">
      <c r="A31" s="1"/>
      <c r="B31" s="1"/>
      <c r="C31" s="20"/>
      <c r="D31" s="20"/>
      <c r="E31" s="20"/>
      <c r="F31" s="20"/>
      <c r="G31" s="37"/>
      <c r="H31" s="38"/>
      <c r="I31" s="34"/>
      <c r="J31" s="20"/>
      <c r="K31" s="20"/>
    </row>
    <row r="32" spans="1:17" ht="15.75" x14ac:dyDescent="0.25">
      <c r="A32" s="1">
        <v>6171</v>
      </c>
      <c r="B32" s="1"/>
      <c r="C32" s="1" t="s">
        <v>10</v>
      </c>
      <c r="D32" s="20"/>
      <c r="E32" s="20"/>
      <c r="F32" s="20"/>
      <c r="G32" s="39"/>
      <c r="H32" s="38"/>
      <c r="I32" s="34"/>
      <c r="J32" s="20"/>
      <c r="K32" s="20"/>
    </row>
    <row r="33" spans="1:11" ht="15.75" x14ac:dyDescent="0.25">
      <c r="A33" s="1"/>
      <c r="B33" s="20">
        <v>2111</v>
      </c>
      <c r="C33" s="20" t="s">
        <v>23</v>
      </c>
      <c r="D33" s="20"/>
      <c r="E33" s="20"/>
      <c r="F33" s="1"/>
      <c r="G33" s="40">
        <v>106900</v>
      </c>
      <c r="H33" s="33">
        <v>110900</v>
      </c>
      <c r="I33" s="36">
        <f>SUM(H33-G33)</f>
        <v>4000</v>
      </c>
      <c r="J33" s="20"/>
      <c r="K33" s="20"/>
    </row>
    <row r="34" spans="1:11" ht="15.75" x14ac:dyDescent="0.25">
      <c r="A34" s="1">
        <v>6171</v>
      </c>
      <c r="B34" s="20"/>
      <c r="C34" s="20"/>
      <c r="D34" s="20"/>
      <c r="E34" s="20"/>
      <c r="F34" s="20"/>
      <c r="G34" s="39">
        <v>379900</v>
      </c>
      <c r="H34" s="38">
        <f>SUM(G34+I34)</f>
        <v>383900</v>
      </c>
      <c r="I34" s="34">
        <f>SUM(I33:I33)</f>
        <v>4000</v>
      </c>
      <c r="J34" s="29"/>
      <c r="K34" s="20"/>
    </row>
    <row r="35" spans="1:11" ht="15.75" x14ac:dyDescent="0.25">
      <c r="A35" s="41"/>
      <c r="B35" s="20"/>
      <c r="C35" s="20"/>
      <c r="D35" s="20"/>
      <c r="E35" s="20"/>
      <c r="F35" s="20"/>
      <c r="G35" s="39"/>
      <c r="H35" s="38"/>
      <c r="I35" s="34"/>
      <c r="J35" s="29"/>
      <c r="K35" s="20"/>
    </row>
    <row r="36" spans="1:11" ht="15.75" x14ac:dyDescent="0.25">
      <c r="A36" s="1">
        <v>6310</v>
      </c>
      <c r="B36" s="1"/>
      <c r="C36" s="1" t="s">
        <v>26</v>
      </c>
      <c r="D36" s="20"/>
      <c r="E36" s="20"/>
      <c r="F36" s="20"/>
      <c r="G36" s="39"/>
      <c r="H36" s="38"/>
      <c r="I36" s="34"/>
      <c r="J36" s="20"/>
      <c r="K36" s="20"/>
    </row>
    <row r="37" spans="1:11" ht="15.75" x14ac:dyDescent="0.25">
      <c r="A37" s="1"/>
      <c r="B37" s="20">
        <v>2141</v>
      </c>
      <c r="C37" s="20" t="s">
        <v>7</v>
      </c>
      <c r="D37" s="20"/>
      <c r="E37" s="20"/>
      <c r="F37" s="1"/>
      <c r="G37" s="40">
        <v>4900</v>
      </c>
      <c r="H37" s="33">
        <v>7200</v>
      </c>
      <c r="I37" s="36">
        <f>SUM(H37-G37)</f>
        <v>2300</v>
      </c>
      <c r="J37" s="20"/>
      <c r="K37" s="20"/>
    </row>
    <row r="38" spans="1:11" ht="15.75" x14ac:dyDescent="0.25">
      <c r="A38" s="1">
        <v>6310</v>
      </c>
      <c r="B38" s="20"/>
      <c r="C38" s="20"/>
      <c r="D38" s="20"/>
      <c r="E38" s="20"/>
      <c r="F38" s="20"/>
      <c r="G38" s="39">
        <v>4900</v>
      </c>
      <c r="H38" s="38">
        <v>7200</v>
      </c>
      <c r="I38" s="34">
        <f>SUM(I37:I37)</f>
        <v>2300</v>
      </c>
      <c r="J38" s="20"/>
      <c r="K38" s="20"/>
    </row>
    <row r="39" spans="1:11" ht="15.75" x14ac:dyDescent="0.25">
      <c r="A39" s="1"/>
      <c r="B39" s="20"/>
      <c r="C39" s="20"/>
      <c r="D39" s="20"/>
      <c r="E39" s="20"/>
      <c r="F39" s="20"/>
      <c r="G39" s="39"/>
      <c r="H39" s="38"/>
      <c r="I39" s="34"/>
      <c r="J39" s="20"/>
      <c r="K39" s="20"/>
    </row>
    <row r="40" spans="1:11" ht="16.5" thickBot="1" x14ac:dyDescent="0.3">
      <c r="A40" s="18"/>
      <c r="B40" s="20"/>
      <c r="C40" s="20"/>
      <c r="D40" s="20"/>
      <c r="E40" s="20"/>
      <c r="F40" s="20"/>
      <c r="G40" s="28"/>
      <c r="H40" s="33"/>
      <c r="I40" s="42"/>
      <c r="J40" s="20"/>
      <c r="K40" s="20"/>
    </row>
    <row r="41" spans="1:11" ht="16.5" thickBot="1" x14ac:dyDescent="0.3">
      <c r="A41" s="19" t="s">
        <v>8</v>
      </c>
      <c r="B41" s="4"/>
      <c r="C41" s="4"/>
      <c r="D41" s="4"/>
      <c r="E41" s="4"/>
      <c r="F41" s="4"/>
      <c r="G41" s="43">
        <v>11068800</v>
      </c>
      <c r="H41" s="44">
        <f>SUM(G41+I41)</f>
        <v>12224600</v>
      </c>
      <c r="I41" s="45">
        <f>SUM(I20+I26+I30+I34+I38)</f>
        <v>1155800</v>
      </c>
      <c r="J41" s="20"/>
      <c r="K41" s="20"/>
    </row>
    <row r="42" spans="1:11" ht="15.75" x14ac:dyDescent="0.25">
      <c r="A42" s="1"/>
      <c r="B42" s="17"/>
      <c r="C42" s="17"/>
      <c r="D42" s="17"/>
      <c r="E42" s="17"/>
      <c r="F42" s="17"/>
      <c r="G42" s="46"/>
      <c r="H42" s="47"/>
      <c r="I42" s="48"/>
      <c r="J42" s="20"/>
      <c r="K42" s="20"/>
    </row>
    <row r="43" spans="1:11" ht="15.75" x14ac:dyDescent="0.25">
      <c r="A43" s="1" t="s">
        <v>9</v>
      </c>
      <c r="B43" s="1"/>
      <c r="C43" s="1"/>
      <c r="D43" s="1"/>
      <c r="E43" s="1"/>
      <c r="F43" s="1"/>
      <c r="G43" s="28"/>
      <c r="H43" s="28"/>
      <c r="I43" s="28"/>
      <c r="J43" s="20"/>
      <c r="K43" s="20"/>
    </row>
    <row r="44" spans="1:11" ht="15.75" x14ac:dyDescent="0.25">
      <c r="A44" s="1"/>
      <c r="B44" s="1"/>
      <c r="C44" s="1"/>
      <c r="D44" s="1"/>
      <c r="E44" s="1"/>
      <c r="F44" s="1"/>
      <c r="G44" s="28"/>
      <c r="H44" s="28"/>
      <c r="I44" s="28"/>
      <c r="J44" s="20"/>
      <c r="K44" s="20"/>
    </row>
    <row r="45" spans="1:11" ht="15.75" x14ac:dyDescent="0.25">
      <c r="A45" s="1">
        <v>2212</v>
      </c>
      <c r="B45" s="1"/>
      <c r="C45" s="1" t="s">
        <v>32</v>
      </c>
      <c r="D45" s="1"/>
      <c r="E45" s="1"/>
      <c r="F45" s="1"/>
      <c r="G45" s="28"/>
      <c r="H45" s="28"/>
      <c r="I45" s="28"/>
      <c r="J45" s="20"/>
      <c r="K45" s="20"/>
    </row>
    <row r="46" spans="1:11" ht="15.75" x14ac:dyDescent="0.25">
      <c r="A46" s="1"/>
      <c r="B46" s="78">
        <v>5171</v>
      </c>
      <c r="C46" s="78" t="s">
        <v>27</v>
      </c>
      <c r="D46" s="1"/>
      <c r="E46" s="1"/>
      <c r="F46" s="1"/>
      <c r="G46" s="28">
        <v>2300000</v>
      </c>
      <c r="H46" s="28">
        <v>2100000</v>
      </c>
      <c r="I46" s="77">
        <v>200000</v>
      </c>
      <c r="J46" s="20"/>
      <c r="K46" s="20"/>
    </row>
    <row r="47" spans="1:11" ht="15.75" x14ac:dyDescent="0.25">
      <c r="A47" s="1"/>
      <c r="B47" s="78">
        <v>6121</v>
      </c>
      <c r="C47" s="78" t="s">
        <v>34</v>
      </c>
      <c r="D47" s="78"/>
      <c r="E47" s="78"/>
      <c r="F47" s="1"/>
      <c r="G47" s="28">
        <v>0</v>
      </c>
      <c r="H47" s="28">
        <v>200000</v>
      </c>
      <c r="I47" s="49">
        <f>SUM(G47-H47)</f>
        <v>-200000</v>
      </c>
      <c r="J47" s="20"/>
      <c r="K47" s="20"/>
    </row>
    <row r="48" spans="1:11" ht="15.75" x14ac:dyDescent="0.25">
      <c r="A48" s="1"/>
      <c r="B48" s="78"/>
      <c r="C48" s="78"/>
      <c r="D48" s="78"/>
      <c r="E48" s="78"/>
      <c r="F48" s="1"/>
      <c r="G48" s="28">
        <v>2581700</v>
      </c>
      <c r="H48" s="28">
        <v>2581700</v>
      </c>
      <c r="I48" s="88">
        <v>0</v>
      </c>
      <c r="J48" s="20"/>
      <c r="K48" s="20"/>
    </row>
    <row r="49" spans="1:11" ht="15.75" x14ac:dyDescent="0.25">
      <c r="A49" s="1">
        <v>2212</v>
      </c>
      <c r="B49" s="78"/>
      <c r="C49" s="78"/>
      <c r="D49" s="78"/>
      <c r="E49" s="78"/>
      <c r="F49" s="1"/>
      <c r="G49" s="88"/>
      <c r="H49" s="88"/>
      <c r="I49" s="88"/>
      <c r="J49" s="20"/>
      <c r="K49" s="20"/>
    </row>
    <row r="50" spans="1:11" ht="15.75" x14ac:dyDescent="0.25">
      <c r="A50" s="1"/>
      <c r="B50" s="1"/>
      <c r="C50" s="1"/>
      <c r="D50" s="1"/>
      <c r="E50" s="1"/>
      <c r="F50" s="1"/>
      <c r="G50" s="28"/>
      <c r="H50" s="28"/>
      <c r="I50" s="28"/>
      <c r="J50" s="20"/>
      <c r="K50" s="20"/>
    </row>
    <row r="51" spans="1:11" ht="15.75" x14ac:dyDescent="0.25">
      <c r="A51" s="1">
        <v>2310</v>
      </c>
      <c r="B51" s="1"/>
      <c r="C51" s="1" t="s">
        <v>5</v>
      </c>
      <c r="D51" s="1"/>
      <c r="E51" s="1"/>
      <c r="F51" s="1"/>
      <c r="G51" s="28"/>
      <c r="H51" s="28"/>
      <c r="I51" s="28"/>
      <c r="J51" s="20"/>
      <c r="K51" s="20"/>
    </row>
    <row r="52" spans="1:11" ht="15.75" x14ac:dyDescent="0.25">
      <c r="A52" s="1"/>
      <c r="B52" s="78">
        <v>5151</v>
      </c>
      <c r="C52" s="78" t="s">
        <v>43</v>
      </c>
      <c r="D52" s="1"/>
      <c r="E52" s="1"/>
      <c r="F52" s="1"/>
      <c r="G52" s="28">
        <v>100</v>
      </c>
      <c r="H52" s="28">
        <v>800</v>
      </c>
      <c r="I52" s="49">
        <f>SUM(G52-H52)</f>
        <v>-700</v>
      </c>
      <c r="J52" s="20"/>
      <c r="K52" s="20"/>
    </row>
    <row r="53" spans="1:11" ht="15.75" x14ac:dyDescent="0.25">
      <c r="A53" s="1"/>
      <c r="B53" s="78"/>
      <c r="C53" s="78"/>
      <c r="D53" s="78"/>
      <c r="E53" s="78"/>
      <c r="F53" s="1"/>
      <c r="G53" s="28">
        <v>140100</v>
      </c>
      <c r="H53" s="28">
        <v>140800</v>
      </c>
      <c r="I53" s="93">
        <v>-700</v>
      </c>
      <c r="J53" s="20"/>
      <c r="K53" s="20"/>
    </row>
    <row r="54" spans="1:11" ht="15.75" x14ac:dyDescent="0.25">
      <c r="A54" s="1">
        <v>2310</v>
      </c>
      <c r="B54" s="20"/>
      <c r="C54" s="20"/>
      <c r="D54" s="20"/>
      <c r="E54" s="20"/>
      <c r="F54" s="20"/>
      <c r="G54" s="28"/>
      <c r="H54" s="28"/>
      <c r="I54" s="28"/>
      <c r="J54" s="20"/>
      <c r="K54" s="20"/>
    </row>
    <row r="55" spans="1:11" ht="15.75" x14ac:dyDescent="0.25">
      <c r="A55" s="1"/>
      <c r="B55" s="1"/>
      <c r="C55" s="1"/>
      <c r="D55" s="1"/>
      <c r="E55" s="1"/>
      <c r="F55" s="1"/>
      <c r="G55" s="28"/>
      <c r="H55" s="28"/>
      <c r="I55" s="28"/>
      <c r="J55" s="20"/>
      <c r="K55" s="20"/>
    </row>
    <row r="56" spans="1:11" ht="15.75" x14ac:dyDescent="0.25">
      <c r="A56" s="1">
        <v>2321</v>
      </c>
      <c r="B56" s="1"/>
      <c r="C56" s="1" t="s">
        <v>44</v>
      </c>
      <c r="D56" s="1"/>
      <c r="E56" s="1"/>
      <c r="F56" s="1"/>
      <c r="G56" s="28"/>
      <c r="H56" s="28"/>
      <c r="I56" s="28"/>
      <c r="J56" s="20"/>
      <c r="K56" s="20"/>
    </row>
    <row r="57" spans="1:11" ht="15.75" x14ac:dyDescent="0.25">
      <c r="A57" s="1"/>
      <c r="B57" s="78">
        <v>5169</v>
      </c>
      <c r="C57" s="78" t="s">
        <v>45</v>
      </c>
      <c r="D57" s="1"/>
      <c r="E57" s="1"/>
      <c r="F57" s="1"/>
      <c r="G57" s="28">
        <v>20000</v>
      </c>
      <c r="H57" s="28">
        <v>24000</v>
      </c>
      <c r="I57" s="49">
        <f>SUM(G57-H57)</f>
        <v>-4000</v>
      </c>
      <c r="J57" s="20"/>
      <c r="K57" s="20"/>
    </row>
    <row r="58" spans="1:11" ht="15.75" x14ac:dyDescent="0.25">
      <c r="A58" s="1"/>
      <c r="B58" s="78"/>
      <c r="C58" s="78"/>
      <c r="D58" s="78"/>
      <c r="E58" s="78"/>
      <c r="F58" s="1"/>
      <c r="G58" s="28">
        <v>30000</v>
      </c>
      <c r="H58" s="28">
        <v>34000</v>
      </c>
      <c r="I58" s="93">
        <v>-4000</v>
      </c>
      <c r="J58" s="20"/>
      <c r="K58" s="20"/>
    </row>
    <row r="59" spans="1:11" ht="15.75" x14ac:dyDescent="0.25">
      <c r="A59" s="1">
        <v>2321</v>
      </c>
      <c r="B59" s="78"/>
      <c r="C59" s="78"/>
      <c r="D59" s="78"/>
      <c r="E59" s="78"/>
      <c r="F59" s="1"/>
      <c r="G59" s="28"/>
      <c r="H59" s="28"/>
      <c r="I59" s="93"/>
      <c r="J59" s="20"/>
      <c r="K59" s="20"/>
    </row>
    <row r="60" spans="1:11" ht="15.75" x14ac:dyDescent="0.25">
      <c r="A60" s="1"/>
      <c r="B60" s="20"/>
      <c r="C60" s="1" t="s">
        <v>46</v>
      </c>
      <c r="D60" s="20"/>
      <c r="E60" s="20"/>
      <c r="F60" s="20"/>
      <c r="G60" s="28"/>
      <c r="H60" s="28"/>
      <c r="I60" s="28"/>
      <c r="J60" s="20"/>
      <c r="K60" s="20"/>
    </row>
    <row r="61" spans="1:11" ht="15.75" x14ac:dyDescent="0.25">
      <c r="A61" s="1">
        <v>3111</v>
      </c>
      <c r="B61" s="20">
        <v>5336</v>
      </c>
      <c r="C61" s="20" t="s">
        <v>47</v>
      </c>
      <c r="D61" s="20"/>
      <c r="E61" s="20"/>
      <c r="F61" s="20"/>
      <c r="G61" s="28">
        <v>0</v>
      </c>
      <c r="H61" s="28">
        <v>394300</v>
      </c>
      <c r="I61" s="49">
        <f>SUM(G61-H61)</f>
        <v>-394300</v>
      </c>
      <c r="J61" s="20"/>
      <c r="K61" s="20"/>
    </row>
    <row r="62" spans="1:11" ht="15.75" x14ac:dyDescent="0.25">
      <c r="A62" s="1"/>
      <c r="B62" s="20"/>
      <c r="C62" s="20"/>
      <c r="D62" s="20"/>
      <c r="E62" s="20"/>
      <c r="F62" s="20"/>
      <c r="G62" s="50">
        <v>610000</v>
      </c>
      <c r="H62" s="50">
        <v>950600</v>
      </c>
      <c r="I62" s="51">
        <f>SUM(I61:I61)</f>
        <v>-394300</v>
      </c>
      <c r="J62" s="20"/>
      <c r="K62" s="20"/>
    </row>
    <row r="63" spans="1:11" ht="15.75" x14ac:dyDescent="0.25">
      <c r="A63" s="1">
        <v>3111</v>
      </c>
      <c r="B63" s="20"/>
      <c r="C63" s="20"/>
      <c r="D63" s="20"/>
      <c r="E63" s="20"/>
      <c r="F63" s="20"/>
      <c r="G63" s="50"/>
      <c r="H63" s="50"/>
      <c r="I63" s="51"/>
      <c r="J63" s="20"/>
      <c r="K63" s="20"/>
    </row>
    <row r="64" spans="1:11" ht="15.75" x14ac:dyDescent="0.25">
      <c r="A64" s="1"/>
      <c r="B64" s="20"/>
      <c r="C64" s="1" t="s">
        <v>24</v>
      </c>
      <c r="D64" s="20"/>
      <c r="E64" s="20"/>
      <c r="F64" s="20"/>
      <c r="G64" s="28"/>
      <c r="H64" s="28"/>
      <c r="I64" s="28"/>
      <c r="J64" s="20"/>
      <c r="K64" s="20"/>
    </row>
    <row r="65" spans="1:11" ht="15.75" x14ac:dyDescent="0.25">
      <c r="A65" s="1">
        <v>3419</v>
      </c>
      <c r="B65" s="20">
        <v>5154</v>
      </c>
      <c r="C65" s="20" t="s">
        <v>22</v>
      </c>
      <c r="D65" s="20"/>
      <c r="E65" s="20"/>
      <c r="F65" s="20"/>
      <c r="G65" s="28">
        <v>10700</v>
      </c>
      <c r="H65" s="28">
        <v>11700</v>
      </c>
      <c r="I65" s="49">
        <f>SUM(G65-H65)</f>
        <v>-1000</v>
      </c>
      <c r="J65" s="20"/>
      <c r="K65" s="20"/>
    </row>
    <row r="66" spans="1:11" ht="15.75" x14ac:dyDescent="0.25">
      <c r="A66" s="1"/>
      <c r="B66" s="20"/>
      <c r="C66" s="20"/>
      <c r="D66" s="20"/>
      <c r="E66" s="20"/>
      <c r="F66" s="20"/>
      <c r="G66" s="50">
        <v>170200</v>
      </c>
      <c r="H66" s="50">
        <f>SUM(G66-I66)</f>
        <v>171200</v>
      </c>
      <c r="I66" s="51">
        <f>SUM(I65:I65)</f>
        <v>-1000</v>
      </c>
      <c r="J66" s="20"/>
      <c r="K66" s="20"/>
    </row>
    <row r="67" spans="1:11" ht="15.75" x14ac:dyDescent="0.25">
      <c r="A67" s="1">
        <v>3419</v>
      </c>
      <c r="B67" s="20"/>
      <c r="C67" s="20"/>
      <c r="D67" s="20"/>
      <c r="E67" s="20"/>
      <c r="F67" s="20"/>
      <c r="G67" s="28"/>
      <c r="H67" s="28"/>
      <c r="I67" s="28"/>
      <c r="J67" s="20"/>
      <c r="K67" s="20"/>
    </row>
    <row r="68" spans="1:11" ht="15.75" x14ac:dyDescent="0.25">
      <c r="A68" s="1"/>
      <c r="B68" s="20"/>
      <c r="C68" s="1" t="s">
        <v>48</v>
      </c>
      <c r="D68" s="20"/>
      <c r="E68" s="20"/>
      <c r="F68" s="20"/>
      <c r="G68" s="28"/>
      <c r="H68" s="28"/>
      <c r="I68" s="28"/>
      <c r="J68" s="20"/>
      <c r="K68" s="20"/>
    </row>
    <row r="69" spans="1:11" ht="15.75" x14ac:dyDescent="0.25">
      <c r="A69" s="1">
        <v>3421</v>
      </c>
      <c r="B69" s="20">
        <v>5175</v>
      </c>
      <c r="C69" s="20" t="s">
        <v>49</v>
      </c>
      <c r="D69" s="20"/>
      <c r="E69" s="20"/>
      <c r="F69" s="20"/>
      <c r="G69" s="28">
        <v>10000</v>
      </c>
      <c r="H69" s="28">
        <v>10800</v>
      </c>
      <c r="I69" s="49">
        <f>SUM(G69-H69)</f>
        <v>-800</v>
      </c>
      <c r="J69" s="20"/>
      <c r="K69" s="20"/>
    </row>
    <row r="70" spans="1:11" ht="15.75" x14ac:dyDescent="0.25">
      <c r="A70" s="1"/>
      <c r="B70" s="20"/>
      <c r="C70" s="20"/>
      <c r="D70" s="20"/>
      <c r="E70" s="20"/>
      <c r="F70" s="20"/>
      <c r="G70" s="50">
        <v>60000</v>
      </c>
      <c r="H70" s="50">
        <f>SUM(G70-I70)</f>
        <v>60800</v>
      </c>
      <c r="I70" s="51">
        <f>SUM(I69:I69)</f>
        <v>-800</v>
      </c>
      <c r="J70" s="20"/>
      <c r="K70" s="20"/>
    </row>
    <row r="71" spans="1:11" ht="15.75" x14ac:dyDescent="0.25">
      <c r="A71" s="1">
        <v>3421</v>
      </c>
      <c r="B71" s="20"/>
      <c r="C71" s="20"/>
      <c r="D71" s="20"/>
      <c r="E71" s="20"/>
      <c r="F71" s="20"/>
      <c r="G71" s="28"/>
      <c r="H71" s="28"/>
      <c r="I71" s="28"/>
      <c r="J71" s="20"/>
      <c r="K71" s="20"/>
    </row>
    <row r="72" spans="1:11" ht="15.75" x14ac:dyDescent="0.25">
      <c r="A72" s="1"/>
      <c r="B72" s="20"/>
      <c r="C72" s="1" t="s">
        <v>6</v>
      </c>
      <c r="D72" s="20"/>
      <c r="E72" s="20"/>
      <c r="F72" s="20"/>
      <c r="G72" s="28"/>
      <c r="H72" s="28"/>
      <c r="I72" s="28"/>
      <c r="J72" s="20"/>
      <c r="K72" s="20"/>
    </row>
    <row r="73" spans="1:11" ht="15.75" x14ac:dyDescent="0.25">
      <c r="A73" s="1">
        <v>3632</v>
      </c>
      <c r="B73" s="20">
        <v>5171</v>
      </c>
      <c r="C73" s="20" t="s">
        <v>50</v>
      </c>
      <c r="D73" s="20"/>
      <c r="E73" s="20"/>
      <c r="F73" s="20"/>
      <c r="G73" s="28">
        <v>75000</v>
      </c>
      <c r="H73" s="28">
        <v>84200</v>
      </c>
      <c r="I73" s="49">
        <f>SUM(G73-H73)</f>
        <v>-9200</v>
      </c>
      <c r="J73" s="20"/>
      <c r="K73" s="20"/>
    </row>
    <row r="74" spans="1:11" ht="15.75" x14ac:dyDescent="0.25">
      <c r="A74" s="1"/>
      <c r="B74" s="20"/>
      <c r="C74" s="20"/>
      <c r="D74" s="20"/>
      <c r="E74" s="20"/>
      <c r="F74" s="20"/>
      <c r="G74" s="50">
        <v>80500</v>
      </c>
      <c r="H74" s="50">
        <f>SUM(G74-I74)</f>
        <v>89700</v>
      </c>
      <c r="I74" s="51">
        <f>SUM(I73:I73)</f>
        <v>-9200</v>
      </c>
    </row>
    <row r="75" spans="1:11" ht="15.75" x14ac:dyDescent="0.25">
      <c r="A75" s="1">
        <v>3632</v>
      </c>
      <c r="B75" s="20"/>
      <c r="C75" s="20"/>
      <c r="D75" s="20"/>
      <c r="E75" s="20"/>
      <c r="F75" s="20"/>
      <c r="G75" s="28"/>
      <c r="H75" s="28"/>
      <c r="I75" s="28"/>
    </row>
    <row r="76" spans="1:11" ht="15.75" x14ac:dyDescent="0.25">
      <c r="A76" s="1"/>
      <c r="B76" s="20"/>
      <c r="C76" s="1" t="s">
        <v>51</v>
      </c>
      <c r="D76" s="20"/>
      <c r="E76" s="20"/>
      <c r="F76" s="20"/>
      <c r="G76" s="28"/>
      <c r="H76" s="28"/>
      <c r="I76" s="28"/>
    </row>
    <row r="77" spans="1:11" ht="15.75" x14ac:dyDescent="0.25">
      <c r="A77" s="1">
        <v>3722</v>
      </c>
      <c r="B77" s="20">
        <v>5171</v>
      </c>
      <c r="C77" s="20" t="s">
        <v>50</v>
      </c>
      <c r="D77" s="20"/>
      <c r="E77" s="20"/>
      <c r="F77" s="20"/>
      <c r="G77" s="28">
        <v>650000</v>
      </c>
      <c r="H77" s="28">
        <v>656800</v>
      </c>
      <c r="I77" s="49">
        <f>SUM(G77-H77)</f>
        <v>-6800</v>
      </c>
    </row>
    <row r="78" spans="1:11" ht="15.75" x14ac:dyDescent="0.25">
      <c r="A78" s="1"/>
      <c r="B78" s="20"/>
      <c r="C78" s="20"/>
      <c r="D78" s="20"/>
      <c r="E78" s="20"/>
      <c r="F78" s="20"/>
      <c r="G78" s="50">
        <v>650000</v>
      </c>
      <c r="H78" s="50">
        <f>SUM(G78-I78)</f>
        <v>656800</v>
      </c>
      <c r="I78" s="51">
        <f>SUM(I77:I77)</f>
        <v>-6800</v>
      </c>
    </row>
    <row r="79" spans="1:11" ht="15.75" x14ac:dyDescent="0.25">
      <c r="A79" s="1">
        <v>3722</v>
      </c>
      <c r="B79" s="20"/>
      <c r="C79" s="20"/>
      <c r="D79" s="20"/>
      <c r="E79" s="20"/>
      <c r="F79" s="20"/>
      <c r="G79" s="28"/>
      <c r="H79" s="28"/>
      <c r="I79" s="28"/>
    </row>
    <row r="80" spans="1:11" ht="15.75" x14ac:dyDescent="0.25">
      <c r="A80" s="1"/>
      <c r="B80" s="20"/>
      <c r="C80" s="1" t="s">
        <v>10</v>
      </c>
      <c r="D80" s="20"/>
      <c r="E80" s="20"/>
      <c r="F80" s="20"/>
      <c r="G80" s="28"/>
      <c r="H80" s="28"/>
      <c r="I80" s="49"/>
    </row>
    <row r="81" spans="1:9" ht="15.75" x14ac:dyDescent="0.25">
      <c r="A81" s="1">
        <v>6171</v>
      </c>
      <c r="B81" s="20">
        <v>5162</v>
      </c>
      <c r="C81" s="20" t="s">
        <v>52</v>
      </c>
      <c r="D81" s="20"/>
      <c r="E81" s="20"/>
      <c r="F81" s="20"/>
      <c r="G81" s="28">
        <v>29000</v>
      </c>
      <c r="H81" s="28">
        <v>32100</v>
      </c>
      <c r="I81" s="49">
        <f>SUM(G81-H81)</f>
        <v>-3100</v>
      </c>
    </row>
    <row r="82" spans="1:9" ht="15.75" x14ac:dyDescent="0.25">
      <c r="A82" s="1"/>
      <c r="B82" s="20">
        <v>5166</v>
      </c>
      <c r="C82" s="20" t="s">
        <v>53</v>
      </c>
      <c r="D82" s="20"/>
      <c r="E82" s="20"/>
      <c r="F82" s="20"/>
      <c r="G82" s="28">
        <v>76400</v>
      </c>
      <c r="H82" s="28">
        <v>81000</v>
      </c>
      <c r="I82" s="49">
        <f>SUM(G82-H82)</f>
        <v>-4600</v>
      </c>
    </row>
    <row r="83" spans="1:9" ht="15.75" x14ac:dyDescent="0.25">
      <c r="A83" s="1"/>
      <c r="B83" s="20">
        <v>5167</v>
      </c>
      <c r="C83" s="20" t="s">
        <v>54</v>
      </c>
      <c r="D83" s="20"/>
      <c r="E83" s="20"/>
      <c r="F83" s="20"/>
      <c r="G83" s="28">
        <v>10000</v>
      </c>
      <c r="H83" s="28">
        <v>14300</v>
      </c>
      <c r="I83" s="49">
        <f>SUM(G83-H83)</f>
        <v>-4300</v>
      </c>
    </row>
    <row r="84" spans="1:9" ht="15.75" x14ac:dyDescent="0.25">
      <c r="A84" s="1"/>
      <c r="B84" s="20">
        <v>5169</v>
      </c>
      <c r="C84" s="20" t="s">
        <v>33</v>
      </c>
      <c r="D84" s="20"/>
      <c r="E84" s="20"/>
      <c r="F84" s="20"/>
      <c r="G84" s="28">
        <v>370000</v>
      </c>
      <c r="H84" s="28">
        <v>338400</v>
      </c>
      <c r="I84" s="77">
        <f>SUM(G84-H84)</f>
        <v>31600</v>
      </c>
    </row>
    <row r="85" spans="1:9" ht="15.75" x14ac:dyDescent="0.25">
      <c r="A85" s="1"/>
      <c r="B85" s="20">
        <v>6121</v>
      </c>
      <c r="C85" s="20" t="s">
        <v>34</v>
      </c>
      <c r="D85" s="20"/>
      <c r="E85" s="20"/>
      <c r="F85" s="20"/>
      <c r="G85" s="28">
        <v>112100</v>
      </c>
      <c r="H85" s="28">
        <v>131700</v>
      </c>
      <c r="I85" s="49">
        <f>SUM(G85-H85)</f>
        <v>-19600</v>
      </c>
    </row>
    <row r="86" spans="1:9" ht="15.75" x14ac:dyDescent="0.25">
      <c r="A86" s="1"/>
      <c r="B86" s="41"/>
      <c r="C86" s="20"/>
      <c r="D86" s="20"/>
      <c r="E86" s="20"/>
      <c r="F86" s="20"/>
      <c r="G86" s="50">
        <v>2764800</v>
      </c>
      <c r="H86" s="50">
        <f>SUM(G86-I86)</f>
        <v>2764800</v>
      </c>
      <c r="I86" s="50">
        <f>SUM(I81:I85)</f>
        <v>0</v>
      </c>
    </row>
    <row r="87" spans="1:9" ht="15.75" x14ac:dyDescent="0.25">
      <c r="A87" s="1">
        <v>6171</v>
      </c>
      <c r="B87" s="41"/>
      <c r="C87" s="20"/>
      <c r="D87" s="20"/>
      <c r="E87" s="20"/>
      <c r="F87" s="20"/>
      <c r="G87" s="50"/>
      <c r="H87" s="50"/>
      <c r="I87" s="50"/>
    </row>
    <row r="88" spans="1:9" ht="15.75" x14ac:dyDescent="0.25">
      <c r="A88" s="1"/>
      <c r="B88" s="20"/>
      <c r="C88" s="1" t="s">
        <v>55</v>
      </c>
      <c r="D88" s="20"/>
      <c r="E88" s="20"/>
      <c r="F88" s="20"/>
      <c r="G88" s="28"/>
      <c r="H88" s="28"/>
      <c r="I88" s="28"/>
    </row>
    <row r="89" spans="1:9" ht="15.75" x14ac:dyDescent="0.25">
      <c r="A89" s="1">
        <v>6320</v>
      </c>
      <c r="B89" s="20">
        <v>5163</v>
      </c>
      <c r="C89" s="20" t="s">
        <v>56</v>
      </c>
      <c r="D89" s="20"/>
      <c r="E89" s="20"/>
      <c r="F89" s="20"/>
      <c r="G89" s="28">
        <v>30000</v>
      </c>
      <c r="H89" s="28">
        <v>37700</v>
      </c>
      <c r="I89" s="49">
        <f>SUM(G89-H89)</f>
        <v>-7700</v>
      </c>
    </row>
    <row r="90" spans="1:9" ht="15.75" x14ac:dyDescent="0.25">
      <c r="A90" s="1"/>
      <c r="B90" s="20"/>
      <c r="C90" s="20"/>
      <c r="D90" s="20"/>
      <c r="E90" s="20"/>
      <c r="F90" s="20"/>
      <c r="G90" s="50">
        <v>32000</v>
      </c>
      <c r="H90" s="50">
        <f>SUM(G90-I90)</f>
        <v>39700</v>
      </c>
      <c r="I90" s="51">
        <f>SUM(I89:I89)</f>
        <v>-7700</v>
      </c>
    </row>
    <row r="91" spans="1:9" ht="15.75" x14ac:dyDescent="0.25">
      <c r="A91" s="1">
        <v>6320</v>
      </c>
      <c r="B91" s="20"/>
      <c r="C91" s="20"/>
      <c r="D91" s="20"/>
      <c r="E91" s="20"/>
      <c r="F91" s="20"/>
      <c r="G91" s="28"/>
      <c r="H91" s="28"/>
      <c r="I91" s="28"/>
    </row>
    <row r="92" spans="1:9" ht="16.5" thickBot="1" x14ac:dyDescent="0.3">
      <c r="A92" s="1"/>
      <c r="B92" s="41"/>
      <c r="C92" s="20"/>
      <c r="D92" s="20"/>
      <c r="E92" s="20"/>
      <c r="F92" s="20"/>
      <c r="G92" s="50"/>
      <c r="H92" s="50"/>
      <c r="I92" s="51"/>
    </row>
    <row r="93" spans="1:9" ht="16.5" thickBot="1" x14ac:dyDescent="0.3">
      <c r="A93" s="1"/>
      <c r="B93" s="52"/>
      <c r="C93" s="52"/>
      <c r="D93" s="52"/>
      <c r="E93" s="53"/>
      <c r="F93" s="54"/>
      <c r="G93" s="55">
        <v>12705500</v>
      </c>
      <c r="H93" s="56">
        <f>SUM(G93-I93)</f>
        <v>13130000</v>
      </c>
      <c r="I93" s="57">
        <f>SUM(I90+I86+I78+I74+I70+I66+I62+I58+I53+I48)</f>
        <v>-424500</v>
      </c>
    </row>
    <row r="94" spans="1:9" ht="15.75" x14ac:dyDescent="0.25">
      <c r="A94" s="20"/>
      <c r="B94" s="20"/>
      <c r="C94" s="1" t="s">
        <v>16</v>
      </c>
      <c r="D94" s="20"/>
      <c r="E94" s="17"/>
      <c r="F94" s="17"/>
      <c r="G94" s="58"/>
      <c r="H94" s="28"/>
      <c r="I94" s="28"/>
    </row>
    <row r="95" spans="1:9" ht="15" x14ac:dyDescent="0.2">
      <c r="A95" s="20"/>
      <c r="B95" s="20">
        <v>8124</v>
      </c>
      <c r="C95" s="20" t="s">
        <v>17</v>
      </c>
      <c r="D95" s="20"/>
      <c r="E95" s="20"/>
      <c r="F95" s="41"/>
      <c r="G95" s="58">
        <v>55200</v>
      </c>
      <c r="H95" s="58">
        <v>55200</v>
      </c>
      <c r="I95" s="58">
        <f>SUM(G95-H95)</f>
        <v>0</v>
      </c>
    </row>
    <row r="96" spans="1:9" ht="15" x14ac:dyDescent="0.2">
      <c r="A96" s="20"/>
      <c r="B96" s="41">
        <v>8124</v>
      </c>
      <c r="C96" s="20" t="s">
        <v>18</v>
      </c>
      <c r="D96" s="20"/>
      <c r="E96" s="20"/>
      <c r="F96" s="41"/>
      <c r="G96" s="58">
        <v>96000</v>
      </c>
      <c r="H96" s="58">
        <v>96000</v>
      </c>
      <c r="I96" s="58">
        <f>SUM(G96-H96)</f>
        <v>0</v>
      </c>
    </row>
    <row r="97" spans="1:9" ht="15" x14ac:dyDescent="0.2">
      <c r="A97" s="20"/>
      <c r="B97" s="41">
        <v>8124</v>
      </c>
      <c r="C97" s="20" t="s">
        <v>35</v>
      </c>
      <c r="D97" s="20"/>
      <c r="E97" s="20"/>
      <c r="F97" s="41"/>
      <c r="G97" s="58">
        <v>309800</v>
      </c>
      <c r="H97" s="58">
        <v>309800</v>
      </c>
      <c r="I97" s="58">
        <f>SUM(G97-H97)</f>
        <v>0</v>
      </c>
    </row>
    <row r="98" spans="1:9" ht="16.5" thickBot="1" x14ac:dyDescent="0.3">
      <c r="A98" s="20"/>
      <c r="B98" s="17">
        <v>8124</v>
      </c>
      <c r="C98" s="1" t="s">
        <v>19</v>
      </c>
      <c r="D98" s="20"/>
      <c r="E98" s="20"/>
      <c r="F98" s="20"/>
      <c r="G98" s="59">
        <f>SUM(G95:G97)</f>
        <v>461000</v>
      </c>
      <c r="H98" s="59">
        <f>SUM(H95:H97)</f>
        <v>461000</v>
      </c>
      <c r="I98" s="59">
        <f>SUM(I95:I97)</f>
        <v>0</v>
      </c>
    </row>
    <row r="99" spans="1:9" ht="16.5" thickBot="1" x14ac:dyDescent="0.3">
      <c r="A99" s="3"/>
      <c r="B99" s="3" t="s">
        <v>11</v>
      </c>
      <c r="C99" s="4"/>
      <c r="D99" s="52"/>
      <c r="E99" s="52"/>
      <c r="F99" s="60"/>
      <c r="G99" s="14">
        <f>SUM(G93+G98)</f>
        <v>13166500</v>
      </c>
      <c r="H99" s="15">
        <f>SUM(H93+H98)</f>
        <v>13591000</v>
      </c>
      <c r="I99" s="61">
        <f>SUM(I93+I98)</f>
        <v>-424500</v>
      </c>
    </row>
    <row r="100" spans="1:9" ht="16.5" thickBot="1" x14ac:dyDescent="0.3">
      <c r="A100" s="41"/>
      <c r="B100" s="52"/>
      <c r="C100" s="4"/>
      <c r="D100" s="4"/>
      <c r="E100" s="4"/>
      <c r="F100" s="4"/>
      <c r="G100" s="28"/>
      <c r="H100" s="28"/>
      <c r="I100" s="28"/>
    </row>
    <row r="101" spans="1:9" ht="16.5" thickBot="1" x14ac:dyDescent="0.3">
      <c r="A101" s="41"/>
      <c r="B101" s="62" t="s">
        <v>12</v>
      </c>
      <c r="C101" s="20"/>
      <c r="D101" s="20"/>
      <c r="E101" s="20"/>
      <c r="F101" s="63"/>
      <c r="G101" s="55">
        <f>SUM(H41)</f>
        <v>12224600</v>
      </c>
      <c r="H101" s="64"/>
      <c r="I101" s="65"/>
    </row>
    <row r="102" spans="1:9" ht="16.5" thickBot="1" x14ac:dyDescent="0.3">
      <c r="A102" s="17"/>
      <c r="B102" s="66" t="s">
        <v>13</v>
      </c>
      <c r="C102" s="41"/>
      <c r="D102" s="41"/>
      <c r="E102" s="41"/>
      <c r="F102" s="41"/>
      <c r="G102" s="55">
        <f>SUM(H99)</f>
        <v>13591000</v>
      </c>
      <c r="H102" s="67"/>
      <c r="I102" s="68"/>
    </row>
    <row r="103" spans="1:9" ht="15.75" x14ac:dyDescent="0.25">
      <c r="A103" s="17"/>
      <c r="B103" s="66"/>
      <c r="C103" s="17"/>
      <c r="D103" s="41"/>
      <c r="E103" s="69"/>
      <c r="F103" s="41"/>
      <c r="G103" s="70"/>
      <c r="H103" s="67"/>
      <c r="I103" s="89"/>
    </row>
    <row r="104" spans="1:9" ht="16.5" thickBot="1" x14ac:dyDescent="0.3">
      <c r="A104" s="17"/>
      <c r="B104" s="18" t="s">
        <v>14</v>
      </c>
      <c r="C104" s="71"/>
      <c r="D104" s="71"/>
      <c r="E104" s="71"/>
      <c r="F104" s="71"/>
      <c r="G104" s="72">
        <f>SUM(G101-G102)</f>
        <v>-1366400</v>
      </c>
      <c r="H104" s="73"/>
      <c r="I104" s="89"/>
    </row>
    <row r="105" spans="1:9" ht="15.75" x14ac:dyDescent="0.25">
      <c r="A105" s="17"/>
      <c r="B105" s="17"/>
      <c r="C105" s="17"/>
      <c r="D105" s="17"/>
      <c r="E105" s="74"/>
      <c r="F105" s="17"/>
      <c r="G105" s="21"/>
      <c r="H105" s="75"/>
      <c r="I105" s="89"/>
    </row>
    <row r="106" spans="1:9" ht="15" x14ac:dyDescent="0.2">
      <c r="A106" s="20"/>
      <c r="B106" s="20"/>
      <c r="C106" s="20"/>
      <c r="D106" s="20"/>
      <c r="E106" s="20"/>
      <c r="F106" s="20"/>
      <c r="G106" s="21"/>
      <c r="H106" s="29"/>
      <c r="I106" s="90"/>
    </row>
    <row r="107" spans="1:9" ht="15" x14ac:dyDescent="0.2">
      <c r="A107" s="20"/>
      <c r="B107" s="20"/>
      <c r="C107" s="20"/>
      <c r="D107" s="20"/>
      <c r="E107" s="20"/>
      <c r="F107" s="20"/>
      <c r="G107" s="21"/>
      <c r="H107" s="29"/>
      <c r="I107" s="76"/>
    </row>
    <row r="108" spans="1:9" ht="15" x14ac:dyDescent="0.2">
      <c r="A108" s="78"/>
      <c r="B108" s="78" t="s">
        <v>57</v>
      </c>
      <c r="C108" s="78"/>
      <c r="D108" s="78"/>
      <c r="E108" s="78"/>
      <c r="F108" s="78"/>
      <c r="G108" s="94"/>
      <c r="H108" s="13"/>
      <c r="I108" s="16"/>
    </row>
    <row r="109" spans="1:9" ht="15" x14ac:dyDescent="0.2">
      <c r="A109" s="78"/>
      <c r="B109" s="78"/>
      <c r="C109" s="78"/>
      <c r="D109" s="78"/>
      <c r="E109" s="78"/>
      <c r="F109" s="78"/>
      <c r="G109" s="94"/>
      <c r="H109" s="6"/>
      <c r="I109" s="6"/>
    </row>
    <row r="110" spans="1:9" ht="15.75" x14ac:dyDescent="0.25">
      <c r="A110" s="78"/>
      <c r="B110" s="78"/>
      <c r="C110" s="78"/>
      <c r="D110" s="95" t="s">
        <v>60</v>
      </c>
      <c r="E110" s="78"/>
      <c r="F110" s="78"/>
      <c r="G110" s="96"/>
      <c r="H110" s="6"/>
      <c r="I110" s="6"/>
    </row>
    <row r="111" spans="1:9" ht="15.75" x14ac:dyDescent="0.25">
      <c r="A111" s="78"/>
      <c r="B111" s="5"/>
      <c r="C111" s="78"/>
      <c r="D111" s="78"/>
      <c r="E111" s="97"/>
      <c r="F111" s="78"/>
      <c r="G111" s="78"/>
      <c r="H111" s="6"/>
      <c r="I111" s="6"/>
    </row>
    <row r="112" spans="1:9" ht="15.75" x14ac:dyDescent="0.25">
      <c r="A112" s="78"/>
      <c r="B112" s="5"/>
      <c r="C112" s="5"/>
      <c r="D112" s="5"/>
      <c r="E112" s="5"/>
      <c r="F112" s="5"/>
      <c r="G112" s="94"/>
    </row>
    <row r="113" spans="1:8" ht="15.75" x14ac:dyDescent="0.25">
      <c r="A113" s="78" t="s">
        <v>59</v>
      </c>
      <c r="B113" s="78"/>
      <c r="C113" s="5"/>
      <c r="D113" s="5"/>
      <c r="E113" s="98"/>
      <c r="F113" s="78"/>
      <c r="G113" s="94"/>
    </row>
    <row r="114" spans="1:8" ht="15" x14ac:dyDescent="0.2">
      <c r="A114" s="78" t="s">
        <v>58</v>
      </c>
      <c r="B114" s="78"/>
      <c r="C114" s="78"/>
      <c r="D114" s="78"/>
      <c r="E114" s="78"/>
      <c r="F114" s="78"/>
      <c r="G114" s="94"/>
    </row>
    <row r="115" spans="1:8" ht="15" x14ac:dyDescent="0.2">
      <c r="A115" s="78"/>
      <c r="B115" s="78"/>
      <c r="C115" s="78"/>
      <c r="D115" s="78"/>
      <c r="E115" s="78"/>
      <c r="F115" s="78"/>
      <c r="G115" s="94"/>
    </row>
    <row r="116" spans="1:8" ht="15" x14ac:dyDescent="0.2">
      <c r="A116" s="78"/>
      <c r="B116" s="78"/>
      <c r="C116" s="78"/>
      <c r="D116" s="78"/>
      <c r="E116" s="78"/>
      <c r="F116" s="78"/>
      <c r="G116" s="94"/>
      <c r="H116" s="27"/>
    </row>
    <row r="117" spans="1:8" ht="15" x14ac:dyDescent="0.2">
      <c r="H117" s="33"/>
    </row>
    <row r="118" spans="1:8" ht="15" x14ac:dyDescent="0.2">
      <c r="H118" s="33"/>
    </row>
    <row r="119" spans="1:8" ht="15" x14ac:dyDescent="0.2">
      <c r="H119" s="33"/>
    </row>
    <row r="120" spans="1:8" ht="15" x14ac:dyDescent="0.2">
      <c r="H120" s="33"/>
    </row>
    <row r="121" spans="1:8" ht="15" x14ac:dyDescent="0.2">
      <c r="H121" s="33"/>
    </row>
    <row r="122" spans="1:8" ht="15" x14ac:dyDescent="0.2">
      <c r="H122" s="83"/>
    </row>
    <row r="123" spans="1:8" ht="15" x14ac:dyDescent="0.2">
      <c r="H123" s="83"/>
    </row>
    <row r="124" spans="1:8" ht="15" x14ac:dyDescent="0.2">
      <c r="H124" s="83"/>
    </row>
    <row r="125" spans="1:8" ht="15" x14ac:dyDescent="0.2">
      <c r="H125" s="83"/>
    </row>
    <row r="126" spans="1:8" ht="15" x14ac:dyDescent="0.2">
      <c r="H126" s="83"/>
    </row>
    <row r="127" spans="1:8" ht="15" x14ac:dyDescent="0.2">
      <c r="H127" s="83"/>
    </row>
    <row r="128" spans="1:8" ht="15" x14ac:dyDescent="0.2">
      <c r="H128" s="83"/>
    </row>
    <row r="129" spans="8:8" ht="15" x14ac:dyDescent="0.2">
      <c r="H129" s="83"/>
    </row>
    <row r="130" spans="8:8" ht="15" x14ac:dyDescent="0.2">
      <c r="H130" s="83"/>
    </row>
    <row r="131" spans="8:8" ht="15" x14ac:dyDescent="0.2">
      <c r="H131" s="83"/>
    </row>
    <row r="132" spans="8:8" ht="15" x14ac:dyDescent="0.2">
      <c r="H132" s="83"/>
    </row>
    <row r="133" spans="8:8" ht="15" x14ac:dyDescent="0.2">
      <c r="H133" s="83"/>
    </row>
  </sheetData>
  <pageMargins left="1" right="1" top="1" bottom="1" header="0.5" footer="0.5"/>
  <pageSetup paperSize="9" scale="31" orientation="portrait" r:id="rId1"/>
  <rowBreaks count="1" manualBreakCount="1">
    <brk id="8" max="12" man="1"/>
  </rowBreaks>
  <colBreaks count="1" manualBreakCount="1">
    <brk id="8" max="1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2009,10,11,12</vt:lpstr>
      <vt:lpstr>List1</vt:lpstr>
      <vt:lpstr>'2009,10,11,12'!Oblast_tisku</vt:lpstr>
    </vt:vector>
  </TitlesOfParts>
  <Company>Obecní úřad Hvozdnice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Hvozdnice</dc:creator>
  <cp:lastModifiedBy>Starostka</cp:lastModifiedBy>
  <cp:lastPrinted>2019-12-30T11:53:48Z</cp:lastPrinted>
  <dcterms:created xsi:type="dcterms:W3CDTF">2006-01-04T09:08:37Z</dcterms:created>
  <dcterms:modified xsi:type="dcterms:W3CDTF">2019-12-30T11:55:16Z</dcterms:modified>
</cp:coreProperties>
</file>